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Архив\исходяїщие\2025\01-СІЧЕНЬ\24\на сайт\Виконання 2024. СЕСІЯ\"/>
    </mc:Choice>
  </mc:AlternateContent>
  <xr:revisionPtr revIDLastSave="0" documentId="13_ncr:1_{978BB0A9-912D-4146-8C5A-E75B47CEEED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 додаток 2 МВК" sheetId="8" r:id="rId1"/>
    <sheet name="додаток 3 МВК" sheetId="9" r:id="rId2"/>
  </sheets>
  <definedNames>
    <definedName name="_xlnm.Print_Titles" localSheetId="0">' додаток 2 МВК'!$6:$7</definedName>
    <definedName name="_xlnm.Print_Area" localSheetId="0">' додаток 2 МВК'!$A$1:$K$23</definedName>
    <definedName name="_xlnm.Print_Area" localSheetId="1">'додаток 3 МВК'!$A$1:$K$16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7" i="8" l="1"/>
  <c r="J11" i="8" l="1"/>
  <c r="J12" i="8"/>
  <c r="J10" i="9" l="1"/>
  <c r="H10" i="9"/>
  <c r="J11" i="9" l="1"/>
  <c r="J12" i="9"/>
  <c r="I9" i="8" l="1"/>
  <c r="I10" i="8"/>
  <c r="I11" i="8"/>
  <c r="I12" i="8"/>
  <c r="I13" i="8"/>
  <c r="I14" i="8"/>
  <c r="I15" i="8"/>
  <c r="I16" i="8"/>
  <c r="I17" i="8"/>
  <c r="J9" i="8"/>
  <c r="J14" i="8"/>
  <c r="J15" i="8"/>
  <c r="J16" i="8"/>
  <c r="J9" i="9" l="1"/>
  <c r="E11" i="9"/>
  <c r="K11" i="9" s="1"/>
  <c r="E12" i="9" l="1"/>
  <c r="K12" i="9" s="1"/>
  <c r="C18" i="8" l="1"/>
  <c r="C13" i="9" l="1"/>
  <c r="D13" i="9"/>
  <c r="F13" i="9"/>
  <c r="G13" i="9"/>
  <c r="I13" i="9"/>
  <c r="H13" i="9" l="1"/>
  <c r="E8" i="8"/>
  <c r="H8" i="8"/>
  <c r="I8" i="8"/>
  <c r="E9" i="8"/>
  <c r="H9" i="8"/>
  <c r="E10" i="8"/>
  <c r="H10" i="8"/>
  <c r="E11" i="8"/>
  <c r="H11" i="8"/>
  <c r="E12" i="8"/>
  <c r="H12" i="8"/>
  <c r="E13" i="8"/>
  <c r="H13" i="8"/>
  <c r="E14" i="8"/>
  <c r="H14" i="8"/>
  <c r="E15" i="8"/>
  <c r="H15" i="8"/>
  <c r="E16" i="8"/>
  <c r="H16" i="8"/>
  <c r="E17" i="8"/>
  <c r="H17" i="8"/>
  <c r="D18" i="8"/>
  <c r="F18" i="8"/>
  <c r="G18" i="8"/>
  <c r="E9" i="9"/>
  <c r="E10" i="9"/>
  <c r="E13" i="9" l="1"/>
  <c r="K17" i="8"/>
  <c r="K16" i="8"/>
  <c r="K15" i="8"/>
  <c r="K14" i="8"/>
  <c r="K13" i="8"/>
  <c r="K12" i="8"/>
  <c r="K11" i="8"/>
  <c r="K10" i="8"/>
  <c r="K9" i="8"/>
  <c r="J18" i="8"/>
  <c r="K10" i="9"/>
  <c r="E18" i="8"/>
  <c r="I18" i="8"/>
  <c r="K8" i="8"/>
  <c r="H18" i="8"/>
  <c r="K18" i="8" l="1"/>
</calcChain>
</file>

<file path=xl/sharedStrings.xml><?xml version="1.0" encoding="utf-8"?>
<sst xmlns="http://schemas.openxmlformats.org/spreadsheetml/2006/main" count="72" uniqueCount="54">
  <si>
    <t>Код</t>
  </si>
  <si>
    <t xml:space="preserve">Усього </t>
  </si>
  <si>
    <t>Разом</t>
  </si>
  <si>
    <t>Заг.фонд</t>
  </si>
  <si>
    <t>Спец.ф</t>
  </si>
  <si>
    <t>Додаток 3</t>
  </si>
  <si>
    <t>Кредитування бюджету (за функціональною структорою)</t>
  </si>
  <si>
    <t>Загальний фонд</t>
  </si>
  <si>
    <t>Спеціальний фонд</t>
  </si>
  <si>
    <t>Надання пільгового довгострокового  кредиту громадянам на будівництво (реконструкцію) та придбання житла</t>
  </si>
  <si>
    <t>РАЗОМ</t>
  </si>
  <si>
    <t>Н.А. Геращенко</t>
  </si>
  <si>
    <t>Керуюча справами</t>
  </si>
  <si>
    <t>Додаток 2</t>
  </si>
  <si>
    <t>тис. грн.</t>
  </si>
  <si>
    <t xml:space="preserve">Міський голова </t>
  </si>
  <si>
    <t>Ю.О. Бурлака</t>
  </si>
  <si>
    <t>Спец.ф.</t>
  </si>
  <si>
    <t>Назва</t>
  </si>
  <si>
    <t>Процент виконання до затверджених показників</t>
  </si>
  <si>
    <t xml:space="preserve">КПКВ </t>
  </si>
  <si>
    <t>1000</t>
  </si>
  <si>
    <t>2000</t>
  </si>
  <si>
    <t>4000</t>
  </si>
  <si>
    <t>5000</t>
  </si>
  <si>
    <t>6000</t>
  </si>
  <si>
    <t>8000</t>
  </si>
  <si>
    <t>3000</t>
  </si>
  <si>
    <t>0100</t>
  </si>
  <si>
    <t>Державне управління</t>
  </si>
  <si>
    <t>Освіта</t>
  </si>
  <si>
    <t>Охорона здоров`я</t>
  </si>
  <si>
    <t>Соціальний захист та соціальне забезпечення</t>
  </si>
  <si>
    <t>Культура i мистецтво</t>
  </si>
  <si>
    <t>Фiзична культура i спорт</t>
  </si>
  <si>
    <t>Житлово-комунальне господарство</t>
  </si>
  <si>
    <t>7000</t>
  </si>
  <si>
    <t>Економічна діяльність</t>
  </si>
  <si>
    <t>Інша діяльність</t>
  </si>
  <si>
    <t>9000</t>
  </si>
  <si>
    <t>Міжбюджетні трансферти</t>
  </si>
  <si>
    <t>Повернення пільгових довгострокових кредитів наданих молодим сім'ям та одиноким молодим громадянам на будівництво/придбання житла</t>
  </si>
  <si>
    <t>Повернення довгострокових кредитів наданих індивідуальним забудовникам житла на селі</t>
  </si>
  <si>
    <t xml:space="preserve">Надання  довгострокових кредитів індивідуальних забудовникам житла на селі </t>
  </si>
  <si>
    <t xml:space="preserve">Планові показники на  2024 рік </t>
  </si>
  <si>
    <t xml:space="preserve">Видатки бюджету Глухівської міської територіальної громади  за 2024 р. </t>
  </si>
  <si>
    <t>Касові видатки за 2024 р.</t>
  </si>
  <si>
    <t xml:space="preserve">Кредитування з бюджету Глухівської міської територіальної громади за 2024 р. </t>
  </si>
  <si>
    <t>до рішення міської ради</t>
  </si>
  <si>
    <t>Міський голова</t>
  </si>
  <si>
    <t>Надія  ВАЙЛО</t>
  </si>
  <si>
    <t>до рішення міської  ради</t>
  </si>
  <si>
    <t>24.01.2025 № 956</t>
  </si>
  <si>
    <t>24.01.2025  № 956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</si>
</sst>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Arial Cyr"/>
      <charset val="204"/>
    </font>
    <font>
      <sz val="20"/>
      <name val="Times New Roman"/>
      <family val="1"/>
      <charset val="204"/>
    </font>
    <font>
      <sz val="25"/>
      <color rgb="FFFF0000"/>
      <name val="Times New Roman"/>
      <family val="1"/>
      <charset val="204"/>
    </font>
    <font>
      <sz val="10"/>
      <name val="Arial"/>
      <charset val="204"/>
    </font>
    <font>
      <b/>
      <sz val="14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 applyFont="0" applyFill="0" applyBorder="0" applyAlignment="0" applyProtection="0"/>
    <xf numFmtId="0" fontId="1" fillId="0" borderId="0"/>
    <xf numFmtId="0" fontId="12" fillId="0" borderId="0"/>
  </cellStyleXfs>
  <cellXfs count="83">
    <xf numFmtId="0" fontId="0" fillId="0" borderId="0" xfId="0"/>
    <xf numFmtId="0" fontId="6" fillId="0" borderId="0" xfId="0" applyFont="1"/>
    <xf numFmtId="0" fontId="4" fillId="0" borderId="0" xfId="0" applyFont="1"/>
    <xf numFmtId="0" fontId="6" fillId="0" borderId="1" xfId="0" applyFont="1" applyBorder="1"/>
    <xf numFmtId="0" fontId="7" fillId="0" borderId="0" xfId="0" applyFont="1"/>
    <xf numFmtId="0" fontId="6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justify"/>
    </xf>
    <xf numFmtId="0" fontId="2" fillId="0" borderId="0" xfId="0" applyFont="1"/>
    <xf numFmtId="0" fontId="7" fillId="0" borderId="1" xfId="0" applyFont="1" applyBorder="1"/>
    <xf numFmtId="0" fontId="6" fillId="0" borderId="0" xfId="0" applyFont="1" applyAlignment="1">
      <alignment horizontal="justify"/>
    </xf>
    <xf numFmtId="164" fontId="6" fillId="0" borderId="0" xfId="0" applyNumberFormat="1" applyFont="1"/>
    <xf numFmtId="0" fontId="8" fillId="0" borderId="0" xfId="0" applyFont="1"/>
    <xf numFmtId="16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7" fillId="0" borderId="0" xfId="0" applyNumberFormat="1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9" fillId="0" borderId="0" xfId="0" applyFont="1" applyAlignment="1">
      <alignment horizontal="center"/>
    </xf>
    <xf numFmtId="0" fontId="9" fillId="0" borderId="0" xfId="0" applyFont="1"/>
    <xf numFmtId="164" fontId="7" fillId="0" borderId="0" xfId="0" applyNumberFormat="1" applyFont="1"/>
    <xf numFmtId="0" fontId="2" fillId="0" borderId="0" xfId="0" applyFont="1" applyAlignment="1">
      <alignment horizontal="justify"/>
    </xf>
    <xf numFmtId="0" fontId="6" fillId="0" borderId="1" xfId="0" applyFont="1" applyBorder="1" applyAlignment="1">
      <alignment horizontal="justify" textRotation="90"/>
    </xf>
    <xf numFmtId="164" fontId="7" fillId="2" borderId="1" xfId="0" applyNumberFormat="1" applyFont="1" applyFill="1" applyBorder="1" applyAlignment="1">
      <alignment horizontal="right" vertical="center"/>
    </xf>
    <xf numFmtId="0" fontId="7" fillId="2" borderId="0" xfId="0" applyFont="1" applyFill="1"/>
    <xf numFmtId="0" fontId="6" fillId="2" borderId="0" xfId="0" applyFont="1" applyFill="1"/>
    <xf numFmtId="49" fontId="7" fillId="2" borderId="1" xfId="0" quotePrefix="1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0" xfId="0" quotePrefix="1" applyFont="1" applyFill="1" applyAlignment="1">
      <alignment horizontal="left" vertical="center" wrapText="1"/>
    </xf>
    <xf numFmtId="0" fontId="7" fillId="2" borderId="0" xfId="0" applyFont="1" applyFill="1" applyAlignment="1">
      <alignment vertical="center" wrapText="1"/>
    </xf>
    <xf numFmtId="164" fontId="6" fillId="2" borderId="0" xfId="0" applyNumberFormat="1" applyFont="1" applyFill="1"/>
    <xf numFmtId="164" fontId="7" fillId="2" borderId="0" xfId="0" applyNumberFormat="1" applyFont="1" applyFill="1"/>
    <xf numFmtId="0" fontId="6" fillId="2" borderId="0" xfId="0" applyFont="1" applyFill="1" applyAlignment="1">
      <alignment horizontal="left"/>
    </xf>
    <xf numFmtId="0" fontId="6" fillId="2" borderId="0" xfId="0" applyFont="1" applyFill="1" applyAlignment="1">
      <alignment horizontal="justify"/>
    </xf>
    <xf numFmtId="164" fontId="6" fillId="2" borderId="0" xfId="0" applyNumberFormat="1" applyFont="1" applyFill="1" applyAlignment="1">
      <alignment horizontal="center"/>
    </xf>
    <xf numFmtId="164" fontId="6" fillId="2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/>
    </xf>
    <xf numFmtId="0" fontId="2" fillId="2" borderId="0" xfId="0" applyFont="1" applyFill="1" applyAlignment="1">
      <alignment horizontal="justify"/>
    </xf>
    <xf numFmtId="0" fontId="6" fillId="2" borderId="1" xfId="0" applyFont="1" applyFill="1" applyBorder="1"/>
    <xf numFmtId="0" fontId="7" fillId="2" borderId="1" xfId="0" applyFont="1" applyFill="1" applyBorder="1"/>
    <xf numFmtId="0" fontId="2" fillId="2" borderId="0" xfId="0" applyFont="1" applyFill="1"/>
    <xf numFmtId="164" fontId="7" fillId="0" borderId="0" xfId="0" applyNumberFormat="1" applyFont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7" fillId="2" borderId="1" xfId="0" quotePrefix="1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vertical="center" wrapText="1"/>
    </xf>
    <xf numFmtId="164" fontId="6" fillId="0" borderId="1" xfId="0" applyNumberFormat="1" applyFont="1" applyBorder="1" applyAlignment="1">
      <alignment vertical="center" wrapText="1"/>
    </xf>
    <xf numFmtId="164" fontId="7" fillId="2" borderId="1" xfId="0" applyNumberFormat="1" applyFont="1" applyFill="1" applyBorder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vertical="center"/>
    </xf>
    <xf numFmtId="0" fontId="6" fillId="2" borderId="1" xfId="0" applyFont="1" applyFill="1" applyBorder="1" applyAlignment="1">
      <alignment horizontal="justify" textRotation="90"/>
    </xf>
    <xf numFmtId="164" fontId="12" fillId="0" borderId="1" xfId="4" applyNumberFormat="1" applyBorder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/>
    <xf numFmtId="0" fontId="15" fillId="0" borderId="0" xfId="0" applyFont="1"/>
    <xf numFmtId="0" fontId="15" fillId="2" borderId="0" xfId="0" applyFont="1" applyFill="1"/>
    <xf numFmtId="0" fontId="15" fillId="0" borderId="0" xfId="0" applyFont="1" applyAlignment="1">
      <alignment horizontal="justify"/>
    </xf>
    <xf numFmtId="164" fontId="15" fillId="0" borderId="0" xfId="0" applyNumberFormat="1" applyFont="1"/>
    <xf numFmtId="0" fontId="14" fillId="2" borderId="0" xfId="0" applyFont="1" applyFill="1"/>
    <xf numFmtId="0" fontId="16" fillId="0" borderId="0" xfId="0" applyFont="1"/>
    <xf numFmtId="0" fontId="5" fillId="2" borderId="0" xfId="0" applyFont="1" applyFill="1"/>
    <xf numFmtId="0" fontId="11" fillId="2" borderId="0" xfId="0" applyFont="1" applyFill="1" applyAlignment="1">
      <alignment horizontal="distributed"/>
    </xf>
    <xf numFmtId="0" fontId="6" fillId="0" borderId="0" xfId="0" applyFont="1" applyAlignment="1">
      <alignment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justify"/>
    </xf>
    <xf numFmtId="0" fontId="5" fillId="0" borderId="0" xfId="0" applyFont="1" applyAlignment="1">
      <alignment horizontal="center"/>
    </xf>
    <xf numFmtId="0" fontId="10" fillId="0" borderId="0" xfId="0" applyFont="1" applyAlignment="1">
      <alignment horizontal="justify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6" fillId="2" borderId="1" xfId="0" applyFont="1" applyFill="1" applyBorder="1" applyAlignment="1">
      <alignment horizontal="justify"/>
    </xf>
  </cellXfs>
  <cellStyles count="5">
    <cellStyle name="Обычный" xfId="0" builtinId="0"/>
    <cellStyle name="Обычный 2" xfId="1" xr:uid="{00000000-0005-0000-0000-000001000000}"/>
    <cellStyle name="Обычный 2 2" xfId="4" xr:uid="{45DB5596-08FF-4742-8CE9-085320FB9F53}"/>
    <cellStyle name="Обычный 3" xfId="3" xr:uid="{5ED3F71D-491C-40B1-957B-E7460A1B637E}"/>
    <cellStyle name="Финансовый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5"/>
    <pageSetUpPr fitToPage="1"/>
  </sheetPr>
  <dimension ref="A1:L28"/>
  <sheetViews>
    <sheetView tabSelected="1" zoomScale="130" zoomScaleNormal="130" zoomScaleSheetLayoutView="85" workbookViewId="0">
      <pane xSplit="2" ySplit="7" topLeftCell="C14" activePane="bottomRight" state="frozen"/>
      <selection activeCell="J16" sqref="J16"/>
      <selection pane="topRight" activeCell="J16" sqref="J16"/>
      <selection pane="bottomLeft" activeCell="J16" sqref="J16"/>
      <selection pane="bottomRight" activeCell="H3" sqref="H3"/>
    </sheetView>
  </sheetViews>
  <sheetFormatPr defaultColWidth="9.28515625" defaultRowHeight="12.75" x14ac:dyDescent="0.2"/>
  <cols>
    <col min="1" max="1" width="8.28515625" style="48" customWidth="1"/>
    <col min="2" max="2" width="22.42578125" style="11" customWidth="1"/>
    <col min="3" max="3" width="15.85546875" style="12" customWidth="1"/>
    <col min="4" max="4" width="11.7109375" style="1" bestFit="1" customWidth="1"/>
    <col min="5" max="5" width="11.7109375" style="4" bestFit="1" customWidth="1"/>
    <col min="6" max="6" width="13.28515625" style="1" customWidth="1"/>
    <col min="7" max="7" width="11.7109375" style="1" bestFit="1" customWidth="1"/>
    <col min="8" max="8" width="9.28515625" style="4" customWidth="1"/>
    <col min="9" max="9" width="9.42578125" style="1" customWidth="1"/>
    <col min="10" max="10" width="10" style="1" customWidth="1"/>
    <col min="11" max="11" width="8.42578125" style="4" bestFit="1" customWidth="1"/>
    <col min="12" max="16384" width="9.28515625" style="1"/>
  </cols>
  <sheetData>
    <row r="1" spans="1:12" ht="15.6" customHeight="1" x14ac:dyDescent="0.2">
      <c r="H1" s="67" t="s">
        <v>13</v>
      </c>
      <c r="I1" s="67"/>
      <c r="J1" s="67"/>
      <c r="K1" s="1"/>
      <c r="L1" s="5"/>
    </row>
    <row r="2" spans="1:12" ht="16.350000000000001" customHeight="1" x14ac:dyDescent="0.4">
      <c r="C2" s="79"/>
      <c r="D2" s="79"/>
      <c r="H2" s="76" t="s">
        <v>51</v>
      </c>
      <c r="I2" s="76"/>
      <c r="J2" s="76"/>
      <c r="K2" s="76"/>
      <c r="L2" s="13"/>
    </row>
    <row r="3" spans="1:12" x14ac:dyDescent="0.2">
      <c r="H3" s="48" t="s">
        <v>52</v>
      </c>
      <c r="K3" s="1"/>
    </row>
    <row r="4" spans="1:12" ht="18.75" x14ac:dyDescent="0.3">
      <c r="A4" s="78" t="s">
        <v>45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6"/>
    </row>
    <row r="5" spans="1:12" x14ac:dyDescent="0.2">
      <c r="A5" s="17"/>
      <c r="B5" s="4"/>
      <c r="C5" s="18"/>
      <c r="D5" s="6"/>
      <c r="E5" s="6"/>
      <c r="F5" s="6"/>
      <c r="K5" s="1" t="s">
        <v>14</v>
      </c>
    </row>
    <row r="6" spans="1:12" ht="26.65" customHeight="1" x14ac:dyDescent="0.2">
      <c r="A6" s="46" t="s">
        <v>20</v>
      </c>
      <c r="B6" s="74" t="s">
        <v>18</v>
      </c>
      <c r="C6" s="68" t="s">
        <v>44</v>
      </c>
      <c r="D6" s="69"/>
      <c r="E6" s="70"/>
      <c r="F6" s="71" t="s">
        <v>46</v>
      </c>
      <c r="G6" s="72"/>
      <c r="H6" s="73"/>
      <c r="I6" s="77" t="s">
        <v>19</v>
      </c>
      <c r="J6" s="77"/>
      <c r="K6" s="77"/>
    </row>
    <row r="7" spans="1:12" s="7" customFormat="1" ht="14.1" customHeight="1" x14ac:dyDescent="0.2">
      <c r="A7" s="47"/>
      <c r="B7" s="75"/>
      <c r="C7" s="14" t="s">
        <v>3</v>
      </c>
      <c r="D7" s="15" t="s">
        <v>4</v>
      </c>
      <c r="E7" s="16" t="s">
        <v>2</v>
      </c>
      <c r="F7" s="38" t="s">
        <v>3</v>
      </c>
      <c r="G7" s="38" t="s">
        <v>4</v>
      </c>
      <c r="H7" s="39" t="s">
        <v>2</v>
      </c>
      <c r="I7" s="3" t="s">
        <v>3</v>
      </c>
      <c r="J7" s="3" t="s">
        <v>17</v>
      </c>
      <c r="K7" s="10" t="s">
        <v>2</v>
      </c>
    </row>
    <row r="8" spans="1:12" s="26" customFormat="1" x14ac:dyDescent="0.2">
      <c r="A8" s="49" t="s">
        <v>28</v>
      </c>
      <c r="B8" s="29" t="s">
        <v>29</v>
      </c>
      <c r="C8" s="56">
        <v>47391.5</v>
      </c>
      <c r="D8" s="50">
        <v>585.5</v>
      </c>
      <c r="E8" s="52">
        <f t="shared" ref="E8:E17" si="0">SUM(C8:D8)</f>
        <v>47977</v>
      </c>
      <c r="F8" s="56">
        <v>43116.1</v>
      </c>
      <c r="G8" s="51">
        <v>8151.7</v>
      </c>
      <c r="H8" s="52">
        <f t="shared" ref="H8:H17" si="1">SUM(F8:G8)</f>
        <v>51267.799999999996</v>
      </c>
      <c r="I8" s="37">
        <f t="shared" ref="I8:I18" si="2">SUM(F8/C8)*100</f>
        <v>90.978551005982084</v>
      </c>
      <c r="J8" s="37"/>
      <c r="K8" s="25">
        <f t="shared" ref="K8:K18" si="3">SUM(H8/E8)*100</f>
        <v>106.8591199949976</v>
      </c>
    </row>
    <row r="9" spans="1:12" s="27" customFormat="1" x14ac:dyDescent="0.2">
      <c r="A9" s="49" t="s">
        <v>21</v>
      </c>
      <c r="B9" s="29" t="s">
        <v>30</v>
      </c>
      <c r="C9" s="56">
        <v>195667.20000000001</v>
      </c>
      <c r="D9" s="50">
        <v>11676.3</v>
      </c>
      <c r="E9" s="52">
        <f t="shared" si="0"/>
        <v>207343.5</v>
      </c>
      <c r="F9" s="56">
        <v>164906</v>
      </c>
      <c r="G9" s="51">
        <v>6662.2</v>
      </c>
      <c r="H9" s="52">
        <f t="shared" si="1"/>
        <v>171568.2</v>
      </c>
      <c r="I9" s="37">
        <f t="shared" si="2"/>
        <v>84.278816275798903</v>
      </c>
      <c r="J9" s="37">
        <f t="shared" ref="J9:J18" si="4">SUM(G9/D9)*100</f>
        <v>57.057458270171203</v>
      </c>
      <c r="K9" s="25">
        <f t="shared" ref="K9:K17" si="5">SUM(H9/E9)*100</f>
        <v>82.745878216582639</v>
      </c>
    </row>
    <row r="10" spans="1:12" s="27" customFormat="1" x14ac:dyDescent="0.2">
      <c r="A10" s="49" t="s">
        <v>22</v>
      </c>
      <c r="B10" s="29" t="s">
        <v>31</v>
      </c>
      <c r="C10" s="56">
        <v>16244.7</v>
      </c>
      <c r="D10" s="50"/>
      <c r="E10" s="52">
        <f t="shared" si="0"/>
        <v>16244.7</v>
      </c>
      <c r="F10" s="56">
        <v>15471.6</v>
      </c>
      <c r="G10" s="51"/>
      <c r="H10" s="52">
        <f t="shared" si="1"/>
        <v>15471.6</v>
      </c>
      <c r="I10" s="37">
        <f t="shared" si="2"/>
        <v>95.240909342739471</v>
      </c>
      <c r="J10" s="37"/>
      <c r="K10" s="25">
        <f t="shared" si="5"/>
        <v>95.240909342739471</v>
      </c>
    </row>
    <row r="11" spans="1:12" s="27" customFormat="1" ht="25.5" x14ac:dyDescent="0.2">
      <c r="A11" s="49" t="s">
        <v>27</v>
      </c>
      <c r="B11" s="29" t="s">
        <v>32</v>
      </c>
      <c r="C11" s="56">
        <v>22527.599999999999</v>
      </c>
      <c r="D11" s="50">
        <v>4267.3</v>
      </c>
      <c r="E11" s="52">
        <f t="shared" si="0"/>
        <v>26794.899999999998</v>
      </c>
      <c r="F11" s="56">
        <v>20396.900000000001</v>
      </c>
      <c r="G11" s="51">
        <v>5805.9</v>
      </c>
      <c r="H11" s="52">
        <f t="shared" si="1"/>
        <v>26202.800000000003</v>
      </c>
      <c r="I11" s="37">
        <f t="shared" si="2"/>
        <v>90.541824251140838</v>
      </c>
      <c r="J11" s="37">
        <f t="shared" si="4"/>
        <v>136.05558549902747</v>
      </c>
      <c r="K11" s="25">
        <f t="shared" si="5"/>
        <v>97.790251129879209</v>
      </c>
    </row>
    <row r="12" spans="1:12" s="27" customFormat="1" x14ac:dyDescent="0.2">
      <c r="A12" s="49" t="s">
        <v>23</v>
      </c>
      <c r="B12" s="29" t="s">
        <v>33</v>
      </c>
      <c r="C12" s="56">
        <v>16233.6</v>
      </c>
      <c r="D12" s="50">
        <v>30.4</v>
      </c>
      <c r="E12" s="52">
        <f t="shared" si="0"/>
        <v>16264</v>
      </c>
      <c r="F12" s="56">
        <v>12539.9</v>
      </c>
      <c r="G12" s="51">
        <v>662.2</v>
      </c>
      <c r="H12" s="52">
        <f t="shared" si="1"/>
        <v>13202.1</v>
      </c>
      <c r="I12" s="37">
        <f t="shared" si="2"/>
        <v>77.246575004928047</v>
      </c>
      <c r="J12" s="37">
        <f t="shared" si="4"/>
        <v>2178.2894736842104</v>
      </c>
      <c r="K12" s="25">
        <f t="shared" si="5"/>
        <v>81.173757993113625</v>
      </c>
    </row>
    <row r="13" spans="1:12" s="26" customFormat="1" ht="12.75" customHeight="1" x14ac:dyDescent="0.2">
      <c r="A13" s="49" t="s">
        <v>24</v>
      </c>
      <c r="B13" s="29" t="s">
        <v>34</v>
      </c>
      <c r="C13" s="56">
        <v>6262.7</v>
      </c>
      <c r="D13" s="50"/>
      <c r="E13" s="52">
        <f t="shared" si="0"/>
        <v>6262.7</v>
      </c>
      <c r="F13" s="56">
        <v>3910.9</v>
      </c>
      <c r="G13" s="51">
        <v>72.599999999999994</v>
      </c>
      <c r="H13" s="52">
        <f t="shared" si="1"/>
        <v>3983.5</v>
      </c>
      <c r="I13" s="37">
        <f t="shared" si="2"/>
        <v>62.447506666453769</v>
      </c>
      <c r="J13" s="37"/>
      <c r="K13" s="25">
        <f t="shared" si="5"/>
        <v>63.606751081801782</v>
      </c>
    </row>
    <row r="14" spans="1:12" s="26" customFormat="1" ht="25.5" x14ac:dyDescent="0.2">
      <c r="A14" s="49" t="s">
        <v>25</v>
      </c>
      <c r="B14" s="29" t="s">
        <v>35</v>
      </c>
      <c r="C14" s="56">
        <v>13862.9</v>
      </c>
      <c r="D14" s="50">
        <v>206.9</v>
      </c>
      <c r="E14" s="52">
        <f t="shared" si="0"/>
        <v>14069.8</v>
      </c>
      <c r="F14" s="56">
        <v>11003</v>
      </c>
      <c r="G14" s="51">
        <v>155.4</v>
      </c>
      <c r="H14" s="52">
        <f t="shared" si="1"/>
        <v>11158.4</v>
      </c>
      <c r="I14" s="37">
        <f t="shared" si="2"/>
        <v>79.370117363610788</v>
      </c>
      <c r="J14" s="37">
        <f t="shared" si="4"/>
        <v>75.10874818753021</v>
      </c>
      <c r="K14" s="25">
        <f t="shared" si="5"/>
        <v>79.307452842257888</v>
      </c>
    </row>
    <row r="15" spans="1:12" s="26" customFormat="1" x14ac:dyDescent="0.2">
      <c r="A15" s="49" t="s">
        <v>36</v>
      </c>
      <c r="B15" s="29" t="s">
        <v>37</v>
      </c>
      <c r="C15" s="56">
        <v>9981.7999999999993</v>
      </c>
      <c r="D15" s="50">
        <v>15897.3</v>
      </c>
      <c r="E15" s="52">
        <f t="shared" si="0"/>
        <v>25879.1</v>
      </c>
      <c r="F15" s="56">
        <v>7111.5</v>
      </c>
      <c r="G15" s="51">
        <v>14359.6</v>
      </c>
      <c r="H15" s="52">
        <f t="shared" si="1"/>
        <v>21471.1</v>
      </c>
      <c r="I15" s="37">
        <f t="shared" si="2"/>
        <v>71.244665290829317</v>
      </c>
      <c r="J15" s="37">
        <f t="shared" si="4"/>
        <v>90.3272882816579</v>
      </c>
      <c r="K15" s="25">
        <f t="shared" si="5"/>
        <v>82.966950164418392</v>
      </c>
    </row>
    <row r="16" spans="1:12" s="26" customFormat="1" x14ac:dyDescent="0.2">
      <c r="A16" s="49" t="s">
        <v>26</v>
      </c>
      <c r="B16" s="29" t="s">
        <v>38</v>
      </c>
      <c r="C16" s="56">
        <v>4071.7</v>
      </c>
      <c r="D16" s="50">
        <v>1187.8</v>
      </c>
      <c r="E16" s="52">
        <f t="shared" si="0"/>
        <v>5259.5</v>
      </c>
      <c r="F16" s="56">
        <v>2816.5</v>
      </c>
      <c r="G16" s="51">
        <v>2306.9</v>
      </c>
      <c r="H16" s="52">
        <f t="shared" si="1"/>
        <v>5123.3999999999996</v>
      </c>
      <c r="I16" s="37">
        <f t="shared" si="2"/>
        <v>69.172581477024337</v>
      </c>
      <c r="J16" s="37">
        <f t="shared" si="4"/>
        <v>194.21619801313355</v>
      </c>
      <c r="K16" s="25">
        <f t="shared" si="5"/>
        <v>97.412301549576952</v>
      </c>
    </row>
    <row r="17" spans="1:11" s="27" customFormat="1" ht="25.5" x14ac:dyDescent="0.2">
      <c r="A17" s="49" t="s">
        <v>39</v>
      </c>
      <c r="B17" s="29" t="s">
        <v>40</v>
      </c>
      <c r="C17" s="56">
        <v>1250</v>
      </c>
      <c r="D17" s="50">
        <v>1510</v>
      </c>
      <c r="E17" s="52">
        <f t="shared" si="0"/>
        <v>2760</v>
      </c>
      <c r="F17" s="56">
        <v>1249.9000000000001</v>
      </c>
      <c r="G17" s="51">
        <v>660</v>
      </c>
      <c r="H17" s="52">
        <f t="shared" si="1"/>
        <v>1909.9</v>
      </c>
      <c r="I17" s="37">
        <f t="shared" si="2"/>
        <v>99.992000000000004</v>
      </c>
      <c r="J17" s="37">
        <f t="shared" si="4"/>
        <v>43.70860927152318</v>
      </c>
      <c r="K17" s="25">
        <f t="shared" si="5"/>
        <v>69.199275362318843</v>
      </c>
    </row>
    <row r="18" spans="1:11" s="27" customFormat="1" ht="21.75" customHeight="1" x14ac:dyDescent="0.2">
      <c r="A18" s="28"/>
      <c r="B18" s="29" t="s">
        <v>1</v>
      </c>
      <c r="C18" s="52">
        <f>SUM(C8+C9+C10+C11+C12+C13+C14+C15+C16+C17)</f>
        <v>333493.7</v>
      </c>
      <c r="D18" s="52">
        <f t="shared" ref="D18:H18" si="6">SUM(D8+D9+D10+D11+D12+D13+D14+D15+D16+D17)</f>
        <v>35361.5</v>
      </c>
      <c r="E18" s="52">
        <f t="shared" si="6"/>
        <v>368855.2</v>
      </c>
      <c r="F18" s="52">
        <f t="shared" si="6"/>
        <v>282522.30000000005</v>
      </c>
      <c r="G18" s="52">
        <f t="shared" si="6"/>
        <v>38836.5</v>
      </c>
      <c r="H18" s="52">
        <f t="shared" si="6"/>
        <v>321358.80000000005</v>
      </c>
      <c r="I18" s="25">
        <f t="shared" si="2"/>
        <v>84.715933164554542</v>
      </c>
      <c r="J18" s="25">
        <f t="shared" si="4"/>
        <v>109.82707181539244</v>
      </c>
      <c r="K18" s="25">
        <f t="shared" si="3"/>
        <v>87.123293910455928</v>
      </c>
    </row>
    <row r="19" spans="1:11" s="27" customFormat="1" ht="17.649999999999999" customHeight="1" x14ac:dyDescent="0.2">
      <c r="A19" s="30"/>
      <c r="B19" s="31"/>
      <c r="C19" s="45"/>
      <c r="D19" s="45"/>
      <c r="E19" s="45"/>
      <c r="F19" s="45"/>
      <c r="G19" s="45"/>
      <c r="H19" s="45"/>
      <c r="I19" s="32"/>
      <c r="J19" s="33"/>
      <c r="K19" s="33"/>
    </row>
    <row r="20" spans="1:11" s="27" customFormat="1" x14ac:dyDescent="0.2">
      <c r="A20" s="34"/>
      <c r="B20" s="35"/>
      <c r="C20" s="36"/>
      <c r="D20" s="36"/>
      <c r="E20" s="36"/>
      <c r="F20" s="36"/>
      <c r="G20" s="36"/>
      <c r="H20" s="36"/>
      <c r="K20" s="26"/>
    </row>
    <row r="21" spans="1:11" s="53" customFormat="1" ht="18.75" x14ac:dyDescent="0.3">
      <c r="A21" s="54" t="s">
        <v>49</v>
      </c>
      <c r="B21" s="64"/>
      <c r="H21" s="53" t="s">
        <v>50</v>
      </c>
      <c r="I21" s="65"/>
      <c r="J21" s="65"/>
      <c r="K21" s="65"/>
    </row>
    <row r="22" spans="1:11" s="59" customFormat="1" ht="18.75" x14ac:dyDescent="0.2">
      <c r="A22" s="57"/>
      <c r="B22" s="61"/>
      <c r="C22" s="62"/>
      <c r="E22" s="57"/>
      <c r="H22" s="58"/>
      <c r="I22" s="60"/>
      <c r="J22" s="60"/>
      <c r="K22" s="63"/>
    </row>
    <row r="23" spans="1:11" x14ac:dyDescent="0.2">
      <c r="I23" s="27"/>
      <c r="J23" s="27"/>
      <c r="K23" s="26"/>
    </row>
    <row r="24" spans="1:11" x14ac:dyDescent="0.2">
      <c r="I24" s="27"/>
      <c r="J24" s="27"/>
      <c r="K24" s="26"/>
    </row>
    <row r="25" spans="1:11" ht="61.15" customHeight="1" x14ac:dyDescent="0.2">
      <c r="B25" s="35"/>
      <c r="C25" s="66"/>
      <c r="D25" s="66"/>
      <c r="E25" s="66"/>
      <c r="F25" s="66"/>
      <c r="G25" s="66"/>
      <c r="H25" s="66"/>
    </row>
    <row r="26" spans="1:11" x14ac:dyDescent="0.2">
      <c r="B26" s="35"/>
      <c r="C26" s="66"/>
      <c r="D26" s="66"/>
      <c r="E26" s="66"/>
      <c r="F26" s="66"/>
      <c r="G26" s="66"/>
      <c r="H26" s="66"/>
    </row>
    <row r="27" spans="1:11" x14ac:dyDescent="0.2">
      <c r="B27" s="35"/>
      <c r="C27" s="66"/>
      <c r="D27" s="66"/>
      <c r="E27" s="66"/>
      <c r="F27" s="66"/>
      <c r="G27" s="66"/>
      <c r="H27" s="66"/>
    </row>
    <row r="28" spans="1:11" x14ac:dyDescent="0.2">
      <c r="B28" s="35"/>
      <c r="C28" s="66"/>
      <c r="D28" s="66"/>
      <c r="E28" s="66"/>
      <c r="F28" s="66"/>
      <c r="G28" s="66"/>
      <c r="H28" s="66"/>
    </row>
  </sheetData>
  <mergeCells count="9">
    <mergeCell ref="C25:H28"/>
    <mergeCell ref="H1:J1"/>
    <mergeCell ref="C6:E6"/>
    <mergeCell ref="F6:H6"/>
    <mergeCell ref="B6:B7"/>
    <mergeCell ref="H2:K2"/>
    <mergeCell ref="I6:K6"/>
    <mergeCell ref="A4:K4"/>
    <mergeCell ref="C2:D2"/>
  </mergeCells>
  <phoneticPr fontId="3" type="noConversion"/>
  <printOptions horizontalCentered="1"/>
  <pageMargins left="0.34" right="0.19685039370078741" top="0.82" bottom="0.25" header="0.64" footer="0"/>
  <pageSetup paperSize="9" fitToHeight="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29"/>
    <pageSetUpPr fitToPage="1"/>
  </sheetPr>
  <dimension ref="A1:K121"/>
  <sheetViews>
    <sheetView showZeros="0" zoomScale="70" zoomScaleNormal="70" workbookViewId="0">
      <selection activeCell="H3" sqref="H3:K3"/>
    </sheetView>
  </sheetViews>
  <sheetFormatPr defaultColWidth="9.28515625" defaultRowHeight="12.75" x14ac:dyDescent="0.2"/>
  <cols>
    <col min="1" max="1" width="7.42578125" style="9" customWidth="1"/>
    <col min="2" max="2" width="43.5703125" style="9" customWidth="1"/>
    <col min="3" max="3" width="5.42578125" style="9" customWidth="1"/>
    <col min="4" max="4" width="5.7109375" style="9" bestFit="1" customWidth="1"/>
    <col min="5" max="5" width="5.28515625" style="9" bestFit="1" customWidth="1"/>
    <col min="6" max="7" width="5.5703125" style="9" customWidth="1"/>
    <col min="8" max="8" width="5.28515625" style="9" bestFit="1" customWidth="1"/>
    <col min="9" max="9" width="5.7109375" style="9" bestFit="1" customWidth="1"/>
    <col min="10" max="11" width="8.28515625" style="9" bestFit="1" customWidth="1"/>
    <col min="12" max="16384" width="9.28515625" style="9"/>
  </cols>
  <sheetData>
    <row r="1" spans="1:11" ht="12.75" customHeight="1" x14ac:dyDescent="0.2">
      <c r="G1" s="5"/>
      <c r="H1" s="80" t="s">
        <v>5</v>
      </c>
      <c r="I1" s="80"/>
      <c r="J1" s="80"/>
      <c r="K1" s="80"/>
    </row>
    <row r="2" spans="1:11" x14ac:dyDescent="0.2">
      <c r="G2" s="19"/>
      <c r="H2" s="76" t="s">
        <v>48</v>
      </c>
      <c r="I2" s="76"/>
      <c r="J2" s="76"/>
      <c r="K2" s="76"/>
    </row>
    <row r="3" spans="1:11" x14ac:dyDescent="0.2">
      <c r="G3" s="1"/>
      <c r="H3" s="81" t="s">
        <v>53</v>
      </c>
      <c r="I3" s="81"/>
      <c r="J3" s="81"/>
      <c r="K3" s="81"/>
    </row>
    <row r="4" spans="1:11" ht="15" x14ac:dyDescent="0.2">
      <c r="F4" s="20"/>
      <c r="G4" s="21"/>
      <c r="H4" s="20"/>
      <c r="I4" s="20"/>
    </row>
    <row r="5" spans="1:11" ht="18.75" x14ac:dyDescent="0.3">
      <c r="A5" s="78" t="s">
        <v>47</v>
      </c>
      <c r="B5" s="78"/>
      <c r="C5" s="78"/>
      <c r="D5" s="78"/>
      <c r="E5" s="78"/>
      <c r="F5" s="78"/>
      <c r="G5" s="78"/>
      <c r="H5" s="78"/>
      <c r="I5" s="78"/>
      <c r="J5" s="78"/>
      <c r="K5" s="78"/>
    </row>
    <row r="6" spans="1:1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 t="s">
        <v>14</v>
      </c>
    </row>
    <row r="7" spans="1:11" s="23" customFormat="1" ht="52.35" customHeight="1" x14ac:dyDescent="0.2">
      <c r="A7" s="77" t="s">
        <v>0</v>
      </c>
      <c r="B7" s="77" t="s">
        <v>6</v>
      </c>
      <c r="C7" s="82" t="s">
        <v>44</v>
      </c>
      <c r="D7" s="82"/>
      <c r="E7" s="82"/>
      <c r="F7" s="71" t="s">
        <v>46</v>
      </c>
      <c r="G7" s="72"/>
      <c r="H7" s="73"/>
      <c r="I7" s="77" t="s">
        <v>19</v>
      </c>
      <c r="J7" s="77"/>
      <c r="K7" s="77"/>
    </row>
    <row r="8" spans="1:11" s="23" customFormat="1" ht="59.25" customHeight="1" x14ac:dyDescent="0.2">
      <c r="A8" s="77"/>
      <c r="B8" s="77"/>
      <c r="C8" s="55" t="s">
        <v>7</v>
      </c>
      <c r="D8" s="55" t="s">
        <v>8</v>
      </c>
      <c r="E8" s="55" t="s">
        <v>2</v>
      </c>
      <c r="F8" s="24" t="s">
        <v>7</v>
      </c>
      <c r="G8" s="24" t="s">
        <v>8</v>
      </c>
      <c r="H8" s="24" t="s">
        <v>2</v>
      </c>
      <c r="I8" s="24" t="s">
        <v>7</v>
      </c>
      <c r="J8" s="24" t="s">
        <v>8</v>
      </c>
      <c r="K8" s="24" t="s">
        <v>2</v>
      </c>
    </row>
    <row r="9" spans="1:11" s="41" customFormat="1" ht="38.25" x14ac:dyDescent="0.2">
      <c r="A9" s="40">
        <v>8821</v>
      </c>
      <c r="B9" s="40" t="s">
        <v>9</v>
      </c>
      <c r="C9" s="37"/>
      <c r="D9" s="37">
        <v>4.7</v>
      </c>
      <c r="E9" s="37">
        <f>SUM(C9:D9)</f>
        <v>4.7</v>
      </c>
      <c r="F9" s="37"/>
      <c r="G9" s="37"/>
      <c r="H9" s="37"/>
      <c r="I9" s="37"/>
      <c r="J9" s="37">
        <f>SUM(G9/D9)*100</f>
        <v>0</v>
      </c>
      <c r="K9" s="37"/>
    </row>
    <row r="10" spans="1:11" s="41" customFormat="1" ht="58.15" customHeight="1" x14ac:dyDescent="0.2">
      <c r="A10" s="40">
        <v>8822</v>
      </c>
      <c r="B10" s="40" t="s">
        <v>41</v>
      </c>
      <c r="C10" s="37"/>
      <c r="D10" s="37">
        <v>-5</v>
      </c>
      <c r="E10" s="37">
        <f>SUM(C10:D10)</f>
        <v>-5</v>
      </c>
      <c r="F10" s="37"/>
      <c r="G10" s="37">
        <v>-0.9</v>
      </c>
      <c r="H10" s="37">
        <f>SUM(F10:G10)</f>
        <v>-0.9</v>
      </c>
      <c r="I10" s="37"/>
      <c r="J10" s="37">
        <f>SUM(G10/D10)*100</f>
        <v>18</v>
      </c>
      <c r="K10" s="37">
        <f>SUM(H10/E10)*100</f>
        <v>18</v>
      </c>
    </row>
    <row r="11" spans="1:11" s="41" customFormat="1" ht="42.6" customHeight="1" x14ac:dyDescent="0.2">
      <c r="A11" s="40">
        <v>8831</v>
      </c>
      <c r="B11" s="40" t="s">
        <v>43</v>
      </c>
      <c r="C11" s="37"/>
      <c r="D11" s="37">
        <v>8.5</v>
      </c>
      <c r="E11" s="37">
        <f>SUM(C11:D11)</f>
        <v>8.5</v>
      </c>
      <c r="F11" s="37"/>
      <c r="G11" s="37"/>
      <c r="H11" s="37"/>
      <c r="I11" s="37"/>
      <c r="J11" s="37">
        <f>SUM(G11/D11)*100</f>
        <v>0</v>
      </c>
      <c r="K11" s="37">
        <f>SUM(H11/E11)*100</f>
        <v>0</v>
      </c>
    </row>
    <row r="12" spans="1:11" s="41" customFormat="1" ht="42.6" customHeight="1" x14ac:dyDescent="0.2">
      <c r="A12" s="40">
        <v>8832</v>
      </c>
      <c r="B12" s="40" t="s">
        <v>42</v>
      </c>
      <c r="C12" s="37"/>
      <c r="D12" s="37">
        <v>-9</v>
      </c>
      <c r="E12" s="37">
        <f>SUM(C12:D12)</f>
        <v>-9</v>
      </c>
      <c r="F12" s="37"/>
      <c r="G12" s="37">
        <v>-17</v>
      </c>
      <c r="H12" s="37">
        <v>-17</v>
      </c>
      <c r="I12" s="37"/>
      <c r="J12" s="37">
        <f>SUM(G12/D12)*100</f>
        <v>188.88888888888889</v>
      </c>
      <c r="K12" s="37">
        <f>SUM(H12/E12)*100</f>
        <v>188.88888888888889</v>
      </c>
    </row>
    <row r="13" spans="1:11" s="44" customFormat="1" x14ac:dyDescent="0.2">
      <c r="A13" s="42"/>
      <c r="B13" s="43" t="s">
        <v>10</v>
      </c>
      <c r="C13" s="25">
        <f t="shared" ref="C13:I13" si="0">SUM(C9:C12)</f>
        <v>0</v>
      </c>
      <c r="D13" s="25">
        <f t="shared" si="0"/>
        <v>-0.80000000000000071</v>
      </c>
      <c r="E13" s="25">
        <f t="shared" si="0"/>
        <v>-0.80000000000000071</v>
      </c>
      <c r="F13" s="25">
        <f t="shared" si="0"/>
        <v>0</v>
      </c>
      <c r="G13" s="25">
        <f t="shared" si="0"/>
        <v>-17.899999999999999</v>
      </c>
      <c r="H13" s="25">
        <f t="shared" si="0"/>
        <v>-17.899999999999999</v>
      </c>
      <c r="I13" s="25">
        <f t="shared" si="0"/>
        <v>0</v>
      </c>
      <c r="J13" s="37"/>
      <c r="K13" s="37"/>
    </row>
    <row r="14" spans="1:11" x14ac:dyDescent="0.2">
      <c r="A14" s="1"/>
      <c r="B14" s="4"/>
      <c r="C14" s="4"/>
      <c r="D14" s="4"/>
      <c r="E14" s="4"/>
      <c r="F14" s="4"/>
      <c r="G14" s="4"/>
      <c r="H14" s="4"/>
      <c r="I14" s="4"/>
      <c r="J14" s="22"/>
      <c r="K14" s="22"/>
    </row>
    <row r="15" spans="1:11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s="53" customFormat="1" ht="18.75" x14ac:dyDescent="0.3">
      <c r="A16" s="54" t="s">
        <v>49</v>
      </c>
      <c r="B16" s="64"/>
      <c r="H16" s="53" t="s">
        <v>50</v>
      </c>
      <c r="I16" s="65"/>
      <c r="J16" s="65"/>
      <c r="K16" s="65"/>
    </row>
    <row r="17" spans="1:11" s="1" customFormat="1" ht="18.75" x14ac:dyDescent="0.2">
      <c r="A17" s="54"/>
      <c r="B17" s="11"/>
      <c r="C17" s="12"/>
      <c r="E17" s="54"/>
      <c r="H17" s="4"/>
      <c r="I17" s="27"/>
      <c r="J17" s="27"/>
      <c r="K17" s="26"/>
    </row>
    <row r="23" spans="1:11" ht="13.5" customHeight="1" x14ac:dyDescent="0.2"/>
    <row r="24" spans="1:11" hidden="1" x14ac:dyDescent="0.2">
      <c r="B24" s="8" t="s">
        <v>12</v>
      </c>
      <c r="C24" s="8"/>
      <c r="D24" s="8"/>
      <c r="E24" s="8"/>
      <c r="F24" s="1"/>
      <c r="G24" s="4" t="s">
        <v>11</v>
      </c>
      <c r="H24" s="4"/>
      <c r="I24" s="1"/>
      <c r="J24" s="1"/>
      <c r="K24" s="1"/>
    </row>
    <row r="25" spans="1:11" hidden="1" x14ac:dyDescent="0.2"/>
    <row r="26" spans="1:11" hidden="1" x14ac:dyDescent="0.2"/>
    <row r="27" spans="1:11" s="2" customFormat="1" ht="30" hidden="1" customHeight="1" x14ac:dyDescent="0.3">
      <c r="A27" s="1"/>
      <c r="B27" s="8" t="s">
        <v>15</v>
      </c>
      <c r="C27" s="8"/>
      <c r="D27" s="8"/>
      <c r="E27" s="8"/>
      <c r="F27" s="1"/>
      <c r="G27" s="4" t="s">
        <v>16</v>
      </c>
      <c r="H27" s="4"/>
      <c r="I27" s="1"/>
      <c r="J27" s="1"/>
      <c r="K27" s="1"/>
    </row>
    <row r="28" spans="1:1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  <row r="121" hidden="1" x14ac:dyDescent="0.2"/>
  </sheetData>
  <mergeCells count="9">
    <mergeCell ref="H1:K1"/>
    <mergeCell ref="H3:K3"/>
    <mergeCell ref="A5:K5"/>
    <mergeCell ref="I7:K7"/>
    <mergeCell ref="A7:A8"/>
    <mergeCell ref="B7:B8"/>
    <mergeCell ref="C7:E7"/>
    <mergeCell ref="F7:H7"/>
    <mergeCell ref="H2:K2"/>
  </mergeCells>
  <phoneticPr fontId="3" type="noConversion"/>
  <pageMargins left="0.55000000000000004" right="0.27" top="0.37" bottom="0.59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 додаток 2 МВК</vt:lpstr>
      <vt:lpstr>додаток 3 МВК</vt:lpstr>
      <vt:lpstr>' додаток 2 МВК'!Заголовки_для_печати</vt:lpstr>
      <vt:lpstr>' додаток 2 МВК'!Область_печати</vt:lpstr>
      <vt:lpstr>'додаток 3 МВК'!Область_печати</vt:lpstr>
    </vt:vector>
  </TitlesOfParts>
  <Company>FINANSY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Ptachka</dc:creator>
  <cp:lastModifiedBy>Kvasnik</cp:lastModifiedBy>
  <cp:lastPrinted>2025-01-15T11:46:03Z</cp:lastPrinted>
  <dcterms:created xsi:type="dcterms:W3CDTF">2012-01-12T08:51:13Z</dcterms:created>
  <dcterms:modified xsi:type="dcterms:W3CDTF">2025-01-28T07:37:57Z</dcterms:modified>
</cp:coreProperties>
</file>